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1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<sst xmlns="http://schemas.openxmlformats.org/spreadsheetml/2006/main" count="44" uniqueCount="41">
  <si>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food </t>
  </si>
  <si>
    <t xml:space="preserve">breakfast </t>
  </si>
  <si>
    <t xml:space="preserve">muesli </t>
  </si>
  <si>
    <t>milk powder</t>
  </si>
  <si>
    <t>sugar</t>
  </si>
  <si>
    <t xml:space="preserve">total calories taken  </t>
  </si>
  <si>
    <t>calories per portion</t>
  </si>
  <si>
    <t>lunches</t>
  </si>
  <si>
    <t>tunnock biscuits</t>
  </si>
  <si>
    <t xml:space="preserve">no units </t>
  </si>
  <si>
    <t xml:space="preserve">total breakfast </t>
  </si>
  <si>
    <t>calories per meal</t>
  </si>
  <si>
    <t>weight per portion</t>
  </si>
  <si>
    <t xml:space="preserve">total lunch </t>
  </si>
  <si>
    <t>green peas</t>
  </si>
  <si>
    <t>dinners</t>
  </si>
  <si>
    <t>total dinner</t>
  </si>
  <si>
    <t xml:space="preserve">total weight g </t>
  </si>
  <si>
    <t>total weight lbs</t>
  </si>
  <si>
    <t xml:space="preserve">total calories </t>
  </si>
  <si>
    <t xml:space="preserve">total per day </t>
  </si>
  <si>
    <t xml:space="preserve">required calories </t>
  </si>
  <si>
    <t xml:space="preserve">% gained </t>
  </si>
  <si>
    <t xml:space="preserve">Portion control Haute route 2012 </t>
  </si>
  <si>
    <t>bolognese</t>
  </si>
  <si>
    <t>mince</t>
  </si>
  <si>
    <t>rice</t>
  </si>
  <si>
    <t xml:space="preserve">cous cous </t>
  </si>
  <si>
    <t>pasta</t>
  </si>
  <si>
    <t>dahl</t>
  </si>
  <si>
    <t>wasabi peas</t>
  </si>
  <si>
    <t>balti mix</t>
  </si>
  <si>
    <t>peanuts</t>
  </si>
  <si>
    <t>corn</t>
  </si>
  <si>
    <t>nature valley crunchy bar</t>
  </si>
  <si>
    <t xml:space="preserve">granola </t>
  </si>
  <si>
    <t>weight g</t>
  </si>
  <si>
    <t xml:space="preserve">kcalories </t>
  </si>
  <si>
    <t>total kcals per unit</t>
  </si>
  <si>
    <t xml:space="preserve">total kcals </t>
  </si>
  <si>
    <t xml:space="preserve">other kcals eg bars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</si>
</sst>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1.57421875" style="0" customWidth="1"/>
    <col min="3" max="9" width="17.00390625" style="0" customWidth="1"/>
    <col min="10" max="10" width="17.57421875" style="0" customWidth="1"/>
    <col min="11" max="11" width="17.28125" style="0" customWidth="1"/>
  </cols>
  <sheetData>
    <row r="1" spans="1:2" ht="12.75">
      <c r="A1" s="1" t="s">
        <v>23</v>
      </c>
      <c r="B1" s="1"/>
    </row>
    <row r="3" spans="1:11" ht="12.75">
      <c r="A3" s="1" t="s">
        <v>0</v>
      </c>
      <c r="B3" s="1" t="s">
        <v>37</v>
      </c>
      <c r="C3" s="1" t="s">
        <v>38</v>
      </c>
      <c r="D3" s="1" t="s">
        <v>9</v>
      </c>
      <c r="E3" s="1" t="s">
        <v>39</v>
      </c>
      <c r="F3" s="1" t="s">
        <v>36</v>
      </c>
      <c r="G3" s="1" t="s">
        <v>12</v>
      </c>
      <c r="H3" s="1" t="s">
        <v>40</v>
      </c>
      <c r="I3" s="1" t="s">
        <v>11</v>
      </c>
      <c r="J3" s="1" t="s">
        <v>5</v>
      </c>
      <c r="K3" s="1" t="s">
        <v>6</v>
      </c>
    </row>
    <row r="5" ht="12.75">
      <c r="A5" t="s">
        <v>1</v>
      </c>
    </row>
    <row r="7" spans="1:6" ht="12.75">
      <c r="A7" t="s">
        <v>2</v>
      </c>
      <c r="B7">
        <v>345</v>
      </c>
      <c r="C7">
        <v>3450</v>
      </c>
      <c r="D7">
        <v>1</v>
      </c>
      <c r="E7">
        <f>(C7*D7)</f>
        <v>3450</v>
      </c>
      <c r="F7">
        <v>1000</v>
      </c>
    </row>
    <row r="8" spans="1:6" ht="12.75">
      <c r="A8" t="s">
        <v>35</v>
      </c>
      <c r="B8">
        <v>418</v>
      </c>
      <c r="C8">
        <v>4180</v>
      </c>
      <c r="D8">
        <v>1</v>
      </c>
      <c r="E8">
        <f>(C8*D8)</f>
        <v>4180</v>
      </c>
      <c r="F8">
        <v>1000</v>
      </c>
    </row>
    <row r="9" spans="1:6" ht="12.75">
      <c r="A9" t="s">
        <v>3</v>
      </c>
      <c r="B9">
        <v>361</v>
      </c>
      <c r="C9">
        <v>1227</v>
      </c>
      <c r="D9">
        <v>1</v>
      </c>
      <c r="E9">
        <f aca="true" t="shared" si="0" ref="E9:E22">(C9*D9)</f>
        <v>1227</v>
      </c>
      <c r="F9">
        <v>340</v>
      </c>
    </row>
    <row r="10" spans="1:6" ht="12.75">
      <c r="A10" t="s">
        <v>4</v>
      </c>
      <c r="B10">
        <v>395</v>
      </c>
      <c r="C10">
        <v>3950</v>
      </c>
      <c r="D10">
        <v>1</v>
      </c>
      <c r="E10">
        <f t="shared" si="0"/>
        <v>3950</v>
      </c>
      <c r="F10">
        <v>1000</v>
      </c>
    </row>
    <row r="11" ht="12.75">
      <c r="E11">
        <f t="shared" si="0"/>
        <v>0</v>
      </c>
    </row>
    <row r="12" spans="4:9" ht="12.75">
      <c r="D12" t="s">
        <v>10</v>
      </c>
      <c r="E12">
        <f>SUM(E7:E10)</f>
        <v>12807</v>
      </c>
      <c r="F12">
        <f>SUM(F7:F10)</f>
        <v>3340</v>
      </c>
      <c r="G12">
        <f>F12/20</f>
        <v>167</v>
      </c>
      <c r="I12">
        <f>E12/20</f>
        <v>640.35</v>
      </c>
    </row>
    <row r="13" spans="1:5" ht="12.75">
      <c r="A13" t="s">
        <v>7</v>
      </c>
      <c r="E13">
        <f t="shared" si="0"/>
        <v>0</v>
      </c>
    </row>
    <row r="14" ht="12.75">
      <c r="E14">
        <f t="shared" si="0"/>
        <v>0</v>
      </c>
    </row>
    <row r="15" spans="1:8" ht="12.75">
      <c r="A15" t="s">
        <v>34</v>
      </c>
      <c r="H15">
        <v>95</v>
      </c>
    </row>
    <row r="16" spans="1:8" ht="12.75">
      <c r="A16" t="s">
        <v>8</v>
      </c>
      <c r="E16">
        <f t="shared" si="0"/>
        <v>0</v>
      </c>
      <c r="H16">
        <v>134</v>
      </c>
    </row>
    <row r="17" spans="1:6" ht="12.75">
      <c r="A17" t="s">
        <v>30</v>
      </c>
      <c r="B17">
        <v>404</v>
      </c>
      <c r="C17">
        <v>606</v>
      </c>
      <c r="D17">
        <v>3</v>
      </c>
      <c r="E17">
        <f t="shared" si="0"/>
        <v>1818</v>
      </c>
      <c r="F17">
        <v>450</v>
      </c>
    </row>
    <row r="18" spans="1:6" ht="12.75">
      <c r="A18" t="s">
        <v>14</v>
      </c>
      <c r="B18">
        <v>490</v>
      </c>
      <c r="C18">
        <v>1592</v>
      </c>
      <c r="D18">
        <v>2</v>
      </c>
      <c r="E18">
        <f t="shared" si="0"/>
        <v>3184</v>
      </c>
      <c r="F18">
        <v>650</v>
      </c>
    </row>
    <row r="19" spans="1:6" ht="12.75">
      <c r="A19" t="s">
        <v>31</v>
      </c>
      <c r="B19">
        <v>550</v>
      </c>
      <c r="C19">
        <v>1790</v>
      </c>
      <c r="D19">
        <v>2</v>
      </c>
      <c r="E19">
        <f t="shared" si="0"/>
        <v>3580</v>
      </c>
      <c r="F19">
        <v>650</v>
      </c>
    </row>
    <row r="20" spans="1:6" ht="12.75">
      <c r="A20" t="s">
        <v>32</v>
      </c>
      <c r="B20">
        <v>597</v>
      </c>
      <c r="C20">
        <v>1194</v>
      </c>
      <c r="D20">
        <v>4</v>
      </c>
      <c r="E20">
        <f t="shared" si="0"/>
        <v>4776</v>
      </c>
      <c r="F20">
        <v>800</v>
      </c>
    </row>
    <row r="21" spans="1:6" ht="12.75">
      <c r="A21" t="s">
        <v>33</v>
      </c>
      <c r="B21">
        <v>421</v>
      </c>
      <c r="C21">
        <v>736</v>
      </c>
      <c r="D21">
        <v>1</v>
      </c>
      <c r="E21">
        <f t="shared" si="0"/>
        <v>736</v>
      </c>
      <c r="F21">
        <v>175</v>
      </c>
    </row>
    <row r="22" ht="12.75">
      <c r="E22">
        <f t="shared" si="0"/>
        <v>0</v>
      </c>
    </row>
    <row r="24" spans="4:9" ht="12.75">
      <c r="D24" t="s">
        <v>13</v>
      </c>
      <c r="E24">
        <f>SUM(E17:E21)</f>
        <v>14094</v>
      </c>
      <c r="F24">
        <f>SUM(F17:F21)</f>
        <v>2725</v>
      </c>
      <c r="G24">
        <f>F24/20</f>
        <v>136.25</v>
      </c>
      <c r="H24">
        <f>SUM(H14:H22)</f>
        <v>229</v>
      </c>
      <c r="I24">
        <f>((E24/20)+H24)</f>
        <v>933.7</v>
      </c>
    </row>
    <row r="26" ht="12.75">
      <c r="A26" t="s">
        <v>15</v>
      </c>
    </row>
    <row r="28" spans="1:6" ht="12.75">
      <c r="A28" t="s">
        <v>24</v>
      </c>
      <c r="E28">
        <v>740</v>
      </c>
      <c r="F28">
        <v>240</v>
      </c>
    </row>
    <row r="29" spans="1:6" ht="12.75">
      <c r="A29" t="s">
        <v>25</v>
      </c>
      <c r="E29">
        <v>680</v>
      </c>
      <c r="F29">
        <v>240</v>
      </c>
    </row>
    <row r="30" spans="1:6" ht="12.75">
      <c r="A30" t="s">
        <v>26</v>
      </c>
      <c r="E30">
        <v>900</v>
      </c>
      <c r="F30">
        <v>240</v>
      </c>
    </row>
    <row r="31" spans="1:6" ht="12.75">
      <c r="A31" t="s">
        <v>26</v>
      </c>
      <c r="E31">
        <v>900</v>
      </c>
      <c r="F31">
        <v>240</v>
      </c>
    </row>
    <row r="32" spans="1:6" ht="12.75">
      <c r="A32" t="s">
        <v>27</v>
      </c>
      <c r="E32">
        <v>720</v>
      </c>
      <c r="F32">
        <v>200</v>
      </c>
    </row>
    <row r="33" spans="1:6" ht="12.75">
      <c r="A33" t="s">
        <v>27</v>
      </c>
      <c r="E33">
        <v>700</v>
      </c>
      <c r="F33">
        <v>200</v>
      </c>
    </row>
    <row r="34" spans="1:6" ht="12.75">
      <c r="A34" t="s">
        <v>28</v>
      </c>
      <c r="E34">
        <v>984</v>
      </c>
      <c r="F34">
        <v>240</v>
      </c>
    </row>
    <row r="35" spans="1:6" ht="12.75">
      <c r="A35" t="s">
        <v>28</v>
      </c>
      <c r="E35">
        <v>960</v>
      </c>
      <c r="F35">
        <v>240</v>
      </c>
    </row>
    <row r="36" spans="1:6" ht="12.75">
      <c r="A36" t="s">
        <v>29</v>
      </c>
      <c r="E36">
        <v>960</v>
      </c>
      <c r="F36">
        <v>300</v>
      </c>
    </row>
    <row r="38" spans="4:9" ht="12.75">
      <c r="D38" t="s">
        <v>16</v>
      </c>
      <c r="E38">
        <f>SUM(E28:E36)</f>
        <v>7544</v>
      </c>
      <c r="F38">
        <f>SUM(F28:F36)</f>
        <v>2140</v>
      </c>
      <c r="I38">
        <f>E38/32</f>
        <v>235.75</v>
      </c>
    </row>
    <row r="40" spans="4:9" ht="12.75">
      <c r="D40" t="s">
        <v>19</v>
      </c>
      <c r="E40">
        <f>E38+E24+E12</f>
        <v>34445</v>
      </c>
      <c r="H40" t="s">
        <v>20</v>
      </c>
      <c r="I40">
        <f>I38+I24+I12</f>
        <v>1809.8000000000002</v>
      </c>
    </row>
    <row r="42" spans="5:6" ht="12.75">
      <c r="E42" t="s">
        <v>17</v>
      </c>
      <c r="F42">
        <f>F38+F24+F12</f>
        <v>8205</v>
      </c>
    </row>
    <row r="43" spans="5:6" ht="12.75">
      <c r="E43" t="s">
        <v>18</v>
      </c>
      <c r="F43">
        <f>(F42*2.2)/1000</f>
        <v>18.051</v>
      </c>
    </row>
    <row r="45" spans="4:5" ht="12.75">
      <c r="D45" t="s">
        <v>21</v>
      </c>
      <c r="E45">
        <v>40000</v>
      </c>
    </row>
    <row r="46" spans="4:5" ht="12.75">
      <c r="D46" t="s">
        <v>22</v>
      </c>
      <c r="E46">
        <f>(E40/40000)*100</f>
        <v>86.1125</v>
      </c>
    </row>
  </sheetData>
  <sheetProtection/>
  <printOptions/>
  <pageMargins left="0.75" right="0.75" top="1" bottom="1" header="0.5" footer="0.5"/>
  <pageSetup fitToHeight="0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princethorpe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galsworthy</dc:creator>
  <cp:keywords/>
  <dc:description/>
  <cp:lastModifiedBy>David Galsworthy</cp:lastModifiedBy>
  <cp:lastPrinted>2012-08-26T17:17:50Z</cp:lastPrinted>
  <dcterms:created xsi:type="dcterms:W3CDTF">2010-07-17T16:17:38Z</dcterms:created>
  <dcterms:modified xsi:type="dcterms:W3CDTF">2012-10-14T07:15:51Z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-708187139</vt:i4>
  </property>
  <property fmtid="{D5CDD505-2E9C-101B-9397-08002B2CF9AE}" pid="3" name="_EmailSubject">
    <vt:lpwstr/>
  </property>
  <property fmtid="{D5CDD505-2E9C-101B-9397-08002B2CF9AE}" pid="4" name="_AuthorEmail">
    <vt:lpwstr>info@bigwalksclub.co.uk</vt:lpwstr>
  </property>
  <property fmtid="{D5CDD505-2E9C-101B-9397-08002B2CF9AE}" pid="5" name="_AuthorEmailDisplayName">
    <vt:lpwstr>david galsworthy</vt:lpwstr>
  </property>
  <property fmtid="{D5CDD505-2E9C-101B-9397-08002B2CF9AE}" pid="6" name="_ReviewingToolsShownOnce">
    <vt:lpwstr/>
  </property>
</Properties>
</file>